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Порівняльний аналі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G33" i="2"/>
  <c r="G34" i="2"/>
  <c r="H34" i="2" s="1"/>
  <c r="G35" i="2"/>
  <c r="H35" i="2" s="1"/>
  <c r="E36" i="2"/>
  <c r="F32" i="2" l="1"/>
  <c r="F28" i="2"/>
  <c r="F24" i="2"/>
  <c r="F20" i="2"/>
  <c r="F16" i="2"/>
  <c r="F12" i="2"/>
  <c r="F8" i="2"/>
  <c r="F34" i="2"/>
  <c r="F26" i="2"/>
  <c r="F18" i="2"/>
  <c r="F14" i="2"/>
  <c r="F33" i="2"/>
  <c r="F25" i="2"/>
  <c r="F21" i="2"/>
  <c r="F17" i="2"/>
  <c r="F13" i="2"/>
  <c r="F9" i="2"/>
  <c r="F35" i="2"/>
  <c r="F31" i="2"/>
  <c r="F27" i="2"/>
  <c r="F23" i="2"/>
  <c r="F19" i="2"/>
  <c r="F15" i="2"/>
  <c r="F11" i="2"/>
  <c r="F7" i="2"/>
  <c r="F30" i="2"/>
  <c r="F22" i="2"/>
  <c r="F10" i="2"/>
  <c r="F29" i="2"/>
  <c r="D33" i="2"/>
  <c r="D29" i="2"/>
  <c r="D25" i="2"/>
  <c r="D21" i="2"/>
  <c r="D17" i="2"/>
  <c r="D13" i="2"/>
  <c r="D9" i="2"/>
  <c r="D8" i="2"/>
  <c r="D35" i="2"/>
  <c r="D27" i="2"/>
  <c r="D19" i="2"/>
  <c r="D11" i="2"/>
  <c r="D7" i="2"/>
  <c r="D34" i="2"/>
  <c r="D30" i="2"/>
  <c r="D26" i="2"/>
  <c r="D22" i="2"/>
  <c r="D18" i="2"/>
  <c r="D14" i="2"/>
  <c r="D10" i="2"/>
  <c r="D32" i="2"/>
  <c r="D28" i="2"/>
  <c r="D24" i="2"/>
  <c r="D20" i="2"/>
  <c r="D16" i="2"/>
  <c r="D12" i="2"/>
  <c r="D31" i="2"/>
  <c r="D23" i="2"/>
  <c r="D15" i="2"/>
  <c r="G36" i="2"/>
  <c r="H36" i="2" s="1"/>
  <c r="D36" i="2"/>
  <c r="F36" i="2"/>
</calcChain>
</file>

<file path=xl/sharedStrings.xml><?xml version="1.0" encoding="utf-8"?>
<sst xmlns="http://schemas.openxmlformats.org/spreadsheetml/2006/main" count="44" uniqueCount="42">
  <si>
    <t>№ п/п</t>
  </si>
  <si>
    <t>РЕГІОН</t>
  </si>
  <si>
    <t>зміна кількості звернень</t>
  </si>
  <si>
    <t>Кількість звернень</t>
  </si>
  <si>
    <t xml:space="preserve"> Відсотки від загальної кількості</t>
  </si>
  <si>
    <t xml:space="preserve">в абсолютних показниках </t>
  </si>
  <si>
    <t xml:space="preserve">у відносних показниках </t>
  </si>
  <si>
    <t>Вінницька обл.</t>
  </si>
  <si>
    <t>Волинська обл.</t>
  </si>
  <si>
    <t>Дніпропетровська обл.</t>
  </si>
  <si>
    <t>Донецька обл.</t>
  </si>
  <si>
    <t>Житомирська обл.</t>
  </si>
  <si>
    <t>Закарпатська обл.</t>
  </si>
  <si>
    <t>Запорізька обл.</t>
  </si>
  <si>
    <t>Івано-Франківська обл.</t>
  </si>
  <si>
    <t>Київська обл.</t>
  </si>
  <si>
    <t>Кіровоградська обл.</t>
  </si>
  <si>
    <t>Луганська обл.</t>
  </si>
  <si>
    <t>Львівська обл.</t>
  </si>
  <si>
    <t>Миколаївська обл.</t>
  </si>
  <si>
    <t>Одеська обл.</t>
  </si>
  <si>
    <t>Полтавська обл.</t>
  </si>
  <si>
    <t>Рівненська обл.</t>
  </si>
  <si>
    <t>Сумська обл.</t>
  </si>
  <si>
    <t>Тернопільська обл.</t>
  </si>
  <si>
    <t>Харківська обл.</t>
  </si>
  <si>
    <t>Херсонська обл.</t>
  </si>
  <si>
    <t>Хмельницька обл.</t>
  </si>
  <si>
    <t>Черкаська обл.</t>
  </si>
  <si>
    <t>Чернівецька обл.</t>
  </si>
  <si>
    <t>Чернігівська обл.</t>
  </si>
  <si>
    <t>м. Київ</t>
  </si>
  <si>
    <t>м. Севастополь</t>
  </si>
  <si>
    <t>АР Крим</t>
  </si>
  <si>
    <t>Інші країни</t>
  </si>
  <si>
    <t>Регіон не визначено</t>
  </si>
  <si>
    <t>ВСЬОГО</t>
  </si>
  <si>
    <t>І півріччя 2026</t>
  </si>
  <si>
    <t>І півріччя 2025</t>
  </si>
  <si>
    <t>П О Р І В Н Я Л Ь Н И Й   А Н А Л І З</t>
  </si>
  <si>
    <t>щодо кількості звернень громадян, що надійшли</t>
  </si>
  <si>
    <t>до Мінсоцполітики у І півріччі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</si>
</sst>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36" sqref="D36"/>
    </sheetView>
  </sheetViews>
  <sheetFormatPr defaultRowHeight="14.25" x14ac:dyDescent="0.25"/>
  <cols>
    <col min="1" max="1" width="7.7109375" style="1" customWidth="1"/>
    <col min="2" max="2" width="34.85546875" style="1" customWidth="1"/>
    <col min="3" max="8" width="17.7109375" style="1" customWidth="1"/>
    <col min="9" max="16384" width="9.140625" style="1"/>
  </cols>
  <sheetData>
    <row r="1" spans="1:8" ht="15" x14ac:dyDescent="0.25">
      <c r="A1" s="11" t="s">
        <v>39</v>
      </c>
      <c r="B1" s="11"/>
      <c r="C1" s="11"/>
      <c r="D1" s="11"/>
      <c r="E1" s="11"/>
      <c r="F1" s="11"/>
      <c r="G1" s="11"/>
      <c r="H1" s="11"/>
    </row>
    <row r="2" spans="1:8" ht="15" x14ac:dyDescent="0.25">
      <c r="A2" s="11" t="s">
        <v>40</v>
      </c>
      <c r="B2" s="11"/>
      <c r="C2" s="11"/>
      <c r="D2" s="11"/>
      <c r="E2" s="11"/>
      <c r="F2" s="11"/>
      <c r="G2" s="11"/>
      <c r="H2" s="11"/>
    </row>
    <row r="3" spans="1:8" ht="15" x14ac:dyDescent="0.25">
      <c r="A3" s="11" t="s">
        <v>41</v>
      </c>
      <c r="B3" s="11"/>
      <c r="C3" s="11"/>
      <c r="D3" s="11"/>
      <c r="E3" s="11"/>
      <c r="F3" s="11"/>
      <c r="G3" s="11"/>
      <c r="H3" s="1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38.25" customHeight="1" x14ac:dyDescent="0.25">
      <c r="A5" s="3" t="s">
        <v>0</v>
      </c>
      <c r="B5" s="3" t="s">
        <v>1</v>
      </c>
      <c r="C5" s="12" t="s">
        <v>37</v>
      </c>
      <c r="D5" s="12"/>
      <c r="E5" s="13" t="s">
        <v>38</v>
      </c>
      <c r="F5" s="13"/>
      <c r="G5" s="12" t="s">
        <v>2</v>
      </c>
      <c r="H5" s="12"/>
    </row>
    <row r="6" spans="1:8" ht="42.75" x14ac:dyDescent="0.25">
      <c r="A6" s="3"/>
      <c r="B6" s="3"/>
      <c r="C6" s="3" t="s">
        <v>3</v>
      </c>
      <c r="D6" s="3" t="s">
        <v>4</v>
      </c>
      <c r="E6" s="3" t="s">
        <v>3</v>
      </c>
      <c r="F6" s="3" t="s">
        <v>4</v>
      </c>
      <c r="G6" s="3" t="s">
        <v>5</v>
      </c>
      <c r="H6" s="3" t="s">
        <v>6</v>
      </c>
    </row>
    <row r="7" spans="1:8" x14ac:dyDescent="0.25">
      <c r="A7" s="4">
        <v>1</v>
      </c>
      <c r="B7" s="5" t="s">
        <v>7</v>
      </c>
      <c r="C7" s="4">
        <v>371</v>
      </c>
      <c r="D7" s="6">
        <f t="shared" ref="D7:D35" si="0">(C7*100/$C$36)*0.01</f>
        <v>3.2424401328439087E-2</v>
      </c>
      <c r="E7" s="4">
        <v>249</v>
      </c>
      <c r="F7" s="6">
        <f t="shared" ref="F7:F35" si="1">(E7*100/$E$36)*0.01</f>
        <v>2.6013372335979945E-2</v>
      </c>
      <c r="G7" s="4">
        <f>C7-E7</f>
        <v>122</v>
      </c>
      <c r="H7" s="6">
        <f t="shared" ref="H7:H31" si="2">(G7/E7*100)*0.01</f>
        <v>0.48995983935742971</v>
      </c>
    </row>
    <row r="8" spans="1:8" x14ac:dyDescent="0.25">
      <c r="A8" s="4">
        <v>2</v>
      </c>
      <c r="B8" s="5" t="s">
        <v>8</v>
      </c>
      <c r="C8" s="4">
        <v>179</v>
      </c>
      <c r="D8" s="6">
        <f t="shared" si="0"/>
        <v>1.5644118161160635E-2</v>
      </c>
      <c r="E8" s="4">
        <v>156</v>
      </c>
      <c r="F8" s="6">
        <f t="shared" si="1"/>
        <v>1.62975344755537E-2</v>
      </c>
      <c r="G8" s="4">
        <f t="shared" ref="G8:G36" si="3">C8-E8</f>
        <v>23</v>
      </c>
      <c r="H8" s="6">
        <f t="shared" si="2"/>
        <v>0.14743589743589744</v>
      </c>
    </row>
    <row r="9" spans="1:8" x14ac:dyDescent="0.25">
      <c r="A9" s="4">
        <v>3</v>
      </c>
      <c r="B9" s="5" t="s">
        <v>9</v>
      </c>
      <c r="C9" s="4">
        <v>1019</v>
      </c>
      <c r="D9" s="6">
        <f t="shared" si="0"/>
        <v>8.9057857018003853E-2</v>
      </c>
      <c r="E9" s="4">
        <v>744</v>
      </c>
      <c r="F9" s="6">
        <f t="shared" si="1"/>
        <v>7.7726702883409951E-2</v>
      </c>
      <c r="G9" s="4">
        <f t="shared" si="3"/>
        <v>275</v>
      </c>
      <c r="H9" s="6">
        <f t="shared" si="2"/>
        <v>0.3696236559139785</v>
      </c>
    </row>
    <row r="10" spans="1:8" x14ac:dyDescent="0.25">
      <c r="A10" s="4">
        <v>4</v>
      </c>
      <c r="B10" s="5" t="s">
        <v>10</v>
      </c>
      <c r="C10" s="4">
        <v>270</v>
      </c>
      <c r="D10" s="6">
        <f t="shared" si="0"/>
        <v>2.3597273203985317E-2</v>
      </c>
      <c r="E10" s="4">
        <v>200</v>
      </c>
      <c r="F10" s="6">
        <f t="shared" si="1"/>
        <v>2.0894274968658588E-2</v>
      </c>
      <c r="G10" s="4">
        <f t="shared" si="3"/>
        <v>70</v>
      </c>
      <c r="H10" s="6">
        <f t="shared" si="2"/>
        <v>0.35000000000000003</v>
      </c>
    </row>
    <row r="11" spans="1:8" x14ac:dyDescent="0.25">
      <c r="A11" s="4">
        <v>5</v>
      </c>
      <c r="B11" s="5" t="s">
        <v>11</v>
      </c>
      <c r="C11" s="4">
        <v>374</v>
      </c>
      <c r="D11" s="6">
        <f t="shared" si="0"/>
        <v>3.2686593252927811E-2</v>
      </c>
      <c r="E11" s="4">
        <v>309</v>
      </c>
      <c r="F11" s="6">
        <f t="shared" si="1"/>
        <v>3.2281654826577515E-2</v>
      </c>
      <c r="G11" s="4">
        <f t="shared" si="3"/>
        <v>65</v>
      </c>
      <c r="H11" s="6">
        <f t="shared" si="2"/>
        <v>0.21035598705501618</v>
      </c>
    </row>
    <row r="12" spans="1:8" x14ac:dyDescent="0.25">
      <c r="A12" s="4">
        <v>6</v>
      </c>
      <c r="B12" s="5" t="s">
        <v>12</v>
      </c>
      <c r="C12" s="4">
        <v>277</v>
      </c>
      <c r="D12" s="6">
        <f t="shared" si="0"/>
        <v>2.4209054361125679E-2</v>
      </c>
      <c r="E12" s="4">
        <v>171</v>
      </c>
      <c r="F12" s="6">
        <f t="shared" si="1"/>
        <v>1.7864605098203094E-2</v>
      </c>
      <c r="G12" s="4">
        <f t="shared" si="3"/>
        <v>106</v>
      </c>
      <c r="H12" s="6">
        <f t="shared" si="2"/>
        <v>0.61988304093567248</v>
      </c>
    </row>
    <row r="13" spans="1:8" x14ac:dyDescent="0.25">
      <c r="A13" s="4">
        <v>7</v>
      </c>
      <c r="B13" s="5" t="s">
        <v>13</v>
      </c>
      <c r="C13" s="4">
        <v>320</v>
      </c>
      <c r="D13" s="6">
        <f t="shared" si="0"/>
        <v>2.7967138612130748E-2</v>
      </c>
      <c r="E13" s="4">
        <v>272</v>
      </c>
      <c r="F13" s="6">
        <f t="shared" si="1"/>
        <v>2.8416213957375681E-2</v>
      </c>
      <c r="G13" s="4">
        <f t="shared" si="3"/>
        <v>48</v>
      </c>
      <c r="H13" s="6">
        <f t="shared" si="2"/>
        <v>0.17647058823529413</v>
      </c>
    </row>
    <row r="14" spans="1:8" x14ac:dyDescent="0.25">
      <c r="A14" s="4">
        <v>8</v>
      </c>
      <c r="B14" s="5" t="s">
        <v>14</v>
      </c>
      <c r="C14" s="4">
        <v>281</v>
      </c>
      <c r="D14" s="6">
        <f t="shared" si="0"/>
        <v>2.4558643593777314E-2</v>
      </c>
      <c r="E14" s="4">
        <v>277</v>
      </c>
      <c r="F14" s="6">
        <f t="shared" si="1"/>
        <v>2.8938570831592143E-2</v>
      </c>
      <c r="G14" s="4">
        <f t="shared" si="3"/>
        <v>4</v>
      </c>
      <c r="H14" s="6">
        <f t="shared" si="2"/>
        <v>1.444043321299639E-2</v>
      </c>
    </row>
    <row r="15" spans="1:8" x14ac:dyDescent="0.25">
      <c r="A15" s="4">
        <v>9</v>
      </c>
      <c r="B15" s="5" t="s">
        <v>15</v>
      </c>
      <c r="C15" s="4">
        <v>779</v>
      </c>
      <c r="D15" s="6">
        <f t="shared" si="0"/>
        <v>6.8082503058905786E-2</v>
      </c>
      <c r="E15" s="4">
        <v>768</v>
      </c>
      <c r="F15" s="6">
        <f t="shared" si="1"/>
        <v>8.0234015879648984E-2</v>
      </c>
      <c r="G15" s="4">
        <f t="shared" si="3"/>
        <v>11</v>
      </c>
      <c r="H15" s="6">
        <f t="shared" si="2"/>
        <v>1.4322916666666666E-2</v>
      </c>
    </row>
    <row r="16" spans="1:8" x14ac:dyDescent="0.25">
      <c r="A16" s="4">
        <v>10</v>
      </c>
      <c r="B16" s="5" t="s">
        <v>16</v>
      </c>
      <c r="C16" s="4">
        <v>250</v>
      </c>
      <c r="D16" s="6">
        <f t="shared" si="0"/>
        <v>2.1849327040727146E-2</v>
      </c>
      <c r="E16" s="4">
        <v>188</v>
      </c>
      <c r="F16" s="6">
        <f t="shared" si="1"/>
        <v>1.9640618470539075E-2</v>
      </c>
      <c r="G16" s="4">
        <f t="shared" si="3"/>
        <v>62</v>
      </c>
      <c r="H16" s="6">
        <f t="shared" si="2"/>
        <v>0.32978723404255322</v>
      </c>
    </row>
    <row r="17" spans="1:8" x14ac:dyDescent="0.25">
      <c r="A17" s="4">
        <v>11</v>
      </c>
      <c r="B17" s="5" t="s">
        <v>17</v>
      </c>
      <c r="C17" s="4">
        <v>45</v>
      </c>
      <c r="D17" s="6">
        <f t="shared" si="0"/>
        <v>3.9328788673308867E-3</v>
      </c>
      <c r="E17" s="4">
        <v>55</v>
      </c>
      <c r="F17" s="6">
        <f t="shared" si="1"/>
        <v>5.7459256163811109E-3</v>
      </c>
      <c r="G17" s="4">
        <f t="shared" si="3"/>
        <v>-10</v>
      </c>
      <c r="H17" s="6">
        <f t="shared" si="2"/>
        <v>-0.18181818181818185</v>
      </c>
    </row>
    <row r="18" spans="1:8" x14ac:dyDescent="0.25">
      <c r="A18" s="4">
        <v>12</v>
      </c>
      <c r="B18" s="5" t="s">
        <v>18</v>
      </c>
      <c r="C18" s="4">
        <v>662</v>
      </c>
      <c r="D18" s="6">
        <f t="shared" si="0"/>
        <v>5.7857018003845483E-2</v>
      </c>
      <c r="E18" s="4">
        <v>408</v>
      </c>
      <c r="F18" s="6">
        <f t="shared" si="1"/>
        <v>4.2624320936063519E-2</v>
      </c>
      <c r="G18" s="4">
        <f t="shared" si="3"/>
        <v>254</v>
      </c>
      <c r="H18" s="6">
        <f t="shared" si="2"/>
        <v>0.62254901960784315</v>
      </c>
    </row>
    <row r="19" spans="1:8" x14ac:dyDescent="0.25">
      <c r="A19" s="4">
        <v>13</v>
      </c>
      <c r="B19" s="5" t="s">
        <v>19</v>
      </c>
      <c r="C19" s="4">
        <v>230</v>
      </c>
      <c r="D19" s="6">
        <f t="shared" si="0"/>
        <v>2.0101380877468975E-2</v>
      </c>
      <c r="E19" s="4">
        <v>222</v>
      </c>
      <c r="F19" s="6">
        <f t="shared" si="1"/>
        <v>2.3192645215211031E-2</v>
      </c>
      <c r="G19" s="4">
        <f t="shared" si="3"/>
        <v>8</v>
      </c>
      <c r="H19" s="6">
        <f t="shared" si="2"/>
        <v>3.6036036036036036E-2</v>
      </c>
    </row>
    <row r="20" spans="1:8" x14ac:dyDescent="0.25">
      <c r="A20" s="4">
        <v>14</v>
      </c>
      <c r="B20" s="5" t="s">
        <v>20</v>
      </c>
      <c r="C20" s="4">
        <v>733</v>
      </c>
      <c r="D20" s="6">
        <f t="shared" si="0"/>
        <v>6.4062226883411982E-2</v>
      </c>
      <c r="E20" s="4">
        <v>444</v>
      </c>
      <c r="F20" s="6">
        <f t="shared" si="1"/>
        <v>4.6385290430422062E-2</v>
      </c>
      <c r="G20" s="4">
        <f t="shared" si="3"/>
        <v>289</v>
      </c>
      <c r="H20" s="6">
        <f t="shared" si="2"/>
        <v>0.65090090090090091</v>
      </c>
    </row>
    <row r="21" spans="1:8" x14ac:dyDescent="0.25">
      <c r="A21" s="4">
        <v>15</v>
      </c>
      <c r="B21" s="5" t="s">
        <v>21</v>
      </c>
      <c r="C21" s="4">
        <v>458</v>
      </c>
      <c r="D21" s="6">
        <f t="shared" si="0"/>
        <v>4.0027967138612126E-2</v>
      </c>
      <c r="E21" s="4">
        <v>427</v>
      </c>
      <c r="F21" s="6">
        <f t="shared" si="1"/>
        <v>4.4609277058086087E-2</v>
      </c>
      <c r="G21" s="4">
        <f t="shared" si="3"/>
        <v>31</v>
      </c>
      <c r="H21" s="6">
        <f t="shared" si="2"/>
        <v>7.2599531615925056E-2</v>
      </c>
    </row>
    <row r="22" spans="1:8" x14ac:dyDescent="0.25">
      <c r="A22" s="4">
        <v>16</v>
      </c>
      <c r="B22" s="5" t="s">
        <v>22</v>
      </c>
      <c r="C22" s="4">
        <v>376</v>
      </c>
      <c r="D22" s="6">
        <f t="shared" si="0"/>
        <v>3.2861387869253626E-2</v>
      </c>
      <c r="E22" s="4">
        <v>233</v>
      </c>
      <c r="F22" s="6">
        <f t="shared" si="1"/>
        <v>2.4341830338487257E-2</v>
      </c>
      <c r="G22" s="4">
        <f t="shared" si="3"/>
        <v>143</v>
      </c>
      <c r="H22" s="6">
        <f t="shared" si="2"/>
        <v>0.61373390557939911</v>
      </c>
    </row>
    <row r="23" spans="1:8" x14ac:dyDescent="0.25">
      <c r="A23" s="4">
        <v>17</v>
      </c>
      <c r="B23" s="5" t="s">
        <v>23</v>
      </c>
      <c r="C23" s="4">
        <v>321</v>
      </c>
      <c r="D23" s="6">
        <f t="shared" si="0"/>
        <v>2.8054535920293656E-2</v>
      </c>
      <c r="E23" s="4">
        <v>244</v>
      </c>
      <c r="F23" s="6">
        <f t="shared" si="1"/>
        <v>2.5491015461763477E-2</v>
      </c>
      <c r="G23" s="4">
        <f t="shared" si="3"/>
        <v>77</v>
      </c>
      <c r="H23" s="6">
        <f t="shared" si="2"/>
        <v>0.3155737704918033</v>
      </c>
    </row>
    <row r="24" spans="1:8" x14ac:dyDescent="0.25">
      <c r="A24" s="4">
        <v>18</v>
      </c>
      <c r="B24" s="5" t="s">
        <v>24</v>
      </c>
      <c r="C24" s="4">
        <v>192</v>
      </c>
      <c r="D24" s="6">
        <f t="shared" si="0"/>
        <v>1.6780283167278448E-2</v>
      </c>
      <c r="E24" s="4">
        <v>164</v>
      </c>
      <c r="F24" s="6">
        <f t="shared" si="1"/>
        <v>1.7133305474300042E-2</v>
      </c>
      <c r="G24" s="4">
        <f t="shared" si="3"/>
        <v>28</v>
      </c>
      <c r="H24" s="6">
        <f t="shared" si="2"/>
        <v>0.17073170731707318</v>
      </c>
    </row>
    <row r="25" spans="1:8" x14ac:dyDescent="0.25">
      <c r="A25" s="4">
        <v>19</v>
      </c>
      <c r="B25" s="5" t="s">
        <v>25</v>
      </c>
      <c r="C25" s="4">
        <v>894</v>
      </c>
      <c r="D25" s="6">
        <f t="shared" si="0"/>
        <v>7.813319349764028E-2</v>
      </c>
      <c r="E25" s="4">
        <v>719</v>
      </c>
      <c r="F25" s="6">
        <f t="shared" si="1"/>
        <v>7.5114918512327628E-2</v>
      </c>
      <c r="G25" s="4">
        <f t="shared" si="3"/>
        <v>175</v>
      </c>
      <c r="H25" s="6">
        <f t="shared" si="2"/>
        <v>0.24339360222531292</v>
      </c>
    </row>
    <row r="26" spans="1:8" x14ac:dyDescent="0.25">
      <c r="A26" s="4">
        <v>20</v>
      </c>
      <c r="B26" s="5" t="s">
        <v>26</v>
      </c>
      <c r="C26" s="4">
        <v>130</v>
      </c>
      <c r="D26" s="6">
        <f t="shared" si="0"/>
        <v>1.1361650061178117E-2</v>
      </c>
      <c r="E26" s="4">
        <v>148</v>
      </c>
      <c r="F26" s="6">
        <f t="shared" si="1"/>
        <v>1.5461763476807356E-2</v>
      </c>
      <c r="G26" s="4">
        <f t="shared" si="3"/>
        <v>-18</v>
      </c>
      <c r="H26" s="6">
        <f t="shared" si="2"/>
        <v>-0.12162162162162163</v>
      </c>
    </row>
    <row r="27" spans="1:8" x14ac:dyDescent="0.25">
      <c r="A27" s="4">
        <v>21</v>
      </c>
      <c r="B27" s="5" t="s">
        <v>27</v>
      </c>
      <c r="C27" s="4">
        <v>275</v>
      </c>
      <c r="D27" s="6">
        <f t="shared" si="0"/>
        <v>2.4034259744799859E-2</v>
      </c>
      <c r="E27" s="4">
        <v>177</v>
      </c>
      <c r="F27" s="6">
        <f t="shared" si="1"/>
        <v>1.8491433347262849E-2</v>
      </c>
      <c r="G27" s="4">
        <f t="shared" si="3"/>
        <v>98</v>
      </c>
      <c r="H27" s="6">
        <f t="shared" si="2"/>
        <v>0.5536723163841808</v>
      </c>
    </row>
    <row r="28" spans="1:8" x14ac:dyDescent="0.25">
      <c r="A28" s="4">
        <v>22</v>
      </c>
      <c r="B28" s="5" t="s">
        <v>28</v>
      </c>
      <c r="C28" s="4">
        <v>300</v>
      </c>
      <c r="D28" s="6">
        <f t="shared" si="0"/>
        <v>2.6219192448872577E-2</v>
      </c>
      <c r="E28" s="4">
        <v>220</v>
      </c>
      <c r="F28" s="6">
        <f t="shared" si="1"/>
        <v>2.2983702465524444E-2</v>
      </c>
      <c r="G28" s="4">
        <f t="shared" si="3"/>
        <v>80</v>
      </c>
      <c r="H28" s="6">
        <f t="shared" si="2"/>
        <v>0.3636363636363637</v>
      </c>
    </row>
    <row r="29" spans="1:8" x14ac:dyDescent="0.25">
      <c r="A29" s="4">
        <v>23</v>
      </c>
      <c r="B29" s="5" t="s">
        <v>29</v>
      </c>
      <c r="C29" s="4">
        <v>144</v>
      </c>
      <c r="D29" s="6">
        <f t="shared" si="0"/>
        <v>1.2585212375458836E-2</v>
      </c>
      <c r="E29" s="4">
        <v>87</v>
      </c>
      <c r="F29" s="6">
        <f t="shared" si="1"/>
        <v>9.0890096113664855E-3</v>
      </c>
      <c r="G29" s="4">
        <f t="shared" si="3"/>
        <v>57</v>
      </c>
      <c r="H29" s="6">
        <f t="shared" si="2"/>
        <v>0.65517241379310354</v>
      </c>
    </row>
    <row r="30" spans="1:8" x14ac:dyDescent="0.25">
      <c r="A30" s="4">
        <v>24</v>
      </c>
      <c r="B30" s="5" t="s">
        <v>30</v>
      </c>
      <c r="C30" s="4">
        <v>288</v>
      </c>
      <c r="D30" s="6">
        <f t="shared" si="0"/>
        <v>2.5170424750917672E-2</v>
      </c>
      <c r="E30" s="4">
        <v>226</v>
      </c>
      <c r="F30" s="6">
        <f t="shared" si="1"/>
        <v>2.3610530714584205E-2</v>
      </c>
      <c r="G30" s="4">
        <f t="shared" si="3"/>
        <v>62</v>
      </c>
      <c r="H30" s="6">
        <f t="shared" si="2"/>
        <v>0.27433628318584069</v>
      </c>
    </row>
    <row r="31" spans="1:8" x14ac:dyDescent="0.25">
      <c r="A31" s="4">
        <v>25</v>
      </c>
      <c r="B31" s="5" t="s">
        <v>31</v>
      </c>
      <c r="C31" s="4">
        <v>1792</v>
      </c>
      <c r="D31" s="6">
        <f t="shared" si="0"/>
        <v>0.15661597622793219</v>
      </c>
      <c r="E31" s="4">
        <v>1442</v>
      </c>
      <c r="F31" s="6">
        <f t="shared" si="1"/>
        <v>0.15064772252402842</v>
      </c>
      <c r="G31" s="4">
        <f t="shared" si="3"/>
        <v>350</v>
      </c>
      <c r="H31" s="6">
        <f t="shared" si="2"/>
        <v>0.24271844660194178</v>
      </c>
    </row>
    <row r="32" spans="1:8" x14ac:dyDescent="0.25">
      <c r="A32" s="4">
        <v>26</v>
      </c>
      <c r="B32" s="5" t="s">
        <v>32</v>
      </c>
      <c r="C32" s="4">
        <v>0</v>
      </c>
      <c r="D32" s="6">
        <f t="shared" si="0"/>
        <v>0</v>
      </c>
      <c r="E32" s="4">
        <v>0</v>
      </c>
      <c r="F32" s="6">
        <f t="shared" si="1"/>
        <v>0</v>
      </c>
      <c r="G32" s="4">
        <f t="shared" si="3"/>
        <v>0</v>
      </c>
      <c r="H32" s="6">
        <v>0</v>
      </c>
    </row>
    <row r="33" spans="1:8" x14ac:dyDescent="0.25">
      <c r="A33" s="4">
        <v>27</v>
      </c>
      <c r="B33" s="5" t="s">
        <v>33</v>
      </c>
      <c r="C33" s="4">
        <v>0</v>
      </c>
      <c r="D33" s="6">
        <f t="shared" si="0"/>
        <v>0</v>
      </c>
      <c r="E33" s="4">
        <v>0</v>
      </c>
      <c r="F33" s="6">
        <f t="shared" si="1"/>
        <v>0</v>
      </c>
      <c r="G33" s="4">
        <f t="shared" si="3"/>
        <v>0</v>
      </c>
      <c r="H33" s="6">
        <v>0</v>
      </c>
    </row>
    <row r="34" spans="1:8" x14ac:dyDescent="0.25">
      <c r="A34" s="4">
        <v>28</v>
      </c>
      <c r="B34" s="5" t="s">
        <v>34</v>
      </c>
      <c r="C34" s="4">
        <v>393</v>
      </c>
      <c r="D34" s="6">
        <f t="shared" si="0"/>
        <v>3.4347142108023074E-2</v>
      </c>
      <c r="E34" s="4">
        <v>370</v>
      </c>
      <c r="F34" s="6">
        <f t="shared" si="1"/>
        <v>3.8654408692018388E-2</v>
      </c>
      <c r="G34" s="4">
        <f t="shared" si="3"/>
        <v>23</v>
      </c>
      <c r="H34" s="6">
        <f>(G34/E34*100)*0.01</f>
        <v>6.2162162162162166E-2</v>
      </c>
    </row>
    <row r="35" spans="1:8" x14ac:dyDescent="0.25">
      <c r="A35" s="4">
        <v>29</v>
      </c>
      <c r="B35" s="5" t="s">
        <v>35</v>
      </c>
      <c r="C35" s="4">
        <v>84</v>
      </c>
      <c r="D35" s="6">
        <f t="shared" si="0"/>
        <v>7.3413738856843219E-3</v>
      </c>
      <c r="E35" s="4">
        <v>652</v>
      </c>
      <c r="F35" s="6">
        <f t="shared" si="1"/>
        <v>6.8115336397826992E-2</v>
      </c>
      <c r="G35" s="4">
        <f t="shared" si="3"/>
        <v>-568</v>
      </c>
      <c r="H35" s="6">
        <f>(G35/E35*100)*0.01</f>
        <v>-0.87116564417177911</v>
      </c>
    </row>
    <row r="36" spans="1:8" ht="25.5" customHeight="1" x14ac:dyDescent="0.25">
      <c r="A36" s="7"/>
      <c r="B36" s="8" t="s">
        <v>36</v>
      </c>
      <c r="C36" s="9">
        <v>11442</v>
      </c>
      <c r="D36" s="10">
        <f ca="1">C36/$F$36</f>
        <v>1</v>
      </c>
      <c r="E36" s="9">
        <f>SUM(E7:E35)</f>
        <v>9572</v>
      </c>
      <c r="F36" s="10">
        <f ca="1">E36/$F$36</f>
        <v>1</v>
      </c>
      <c r="G36" s="4">
        <f t="shared" si="3"/>
        <v>1870</v>
      </c>
      <c r="H36" s="6">
        <f>(G36/E36*100)*0.01</f>
        <v>0.19536147095695783</v>
      </c>
    </row>
  </sheetData>
  <mergeCells count="6">
    <mergeCell ref="A1:H1"/>
    <mergeCell ref="C5:D5"/>
    <mergeCell ref="E5:F5"/>
    <mergeCell ref="G5:H5"/>
    <mergeCell ref="A3:H3"/>
    <mergeCell ref="A2:H2"/>
  </mergeCells>
  <pageMargins left="0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Порівняльний аналіз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2026-07-13T12:26:36Z</dcterms:modified>
</cp:coreProperties>
</file>